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3110" activeTab="1"/>
  </bookViews>
  <sheets>
    <sheet name="แบบแสดงรายการปริมาณงาน-ราคากลาง" sheetId="1" r:id="rId1"/>
    <sheet name="ตารางคำนวณหาค่าวัสดุมวลรวมฯ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<sst xmlns="http://schemas.openxmlformats.org/spreadsheetml/2006/main" count="138" uniqueCount="87">
  <si>
    <t>ลำดับ</t>
  </si>
  <si>
    <t>รายการ</t>
  </si>
  <si>
    <t>จำนวน</t>
  </si>
  <si>
    <t>หน่วย</t>
  </si>
  <si>
    <t>ราคาวัสดุสิ่งของ</t>
  </si>
  <si>
    <t>ราคาต่อหน่วย</t>
  </si>
  <si>
    <t>จำนวนเงิน</t>
  </si>
  <si>
    <t>แรงงาน</t>
  </si>
  <si>
    <t>ค่าวัสดุและ</t>
  </si>
  <si>
    <t>หมายเหตุ</t>
  </si>
  <si>
    <t>ค่าแรงงาน</t>
  </si>
  <si>
    <t>งานก่อสร้างแผงกั้นอะคริลิก</t>
  </si>
  <si>
    <t>1.1 งานรื้อถอนพื้นตัวหนอนเดิม</t>
  </si>
  <si>
    <t>1.2 ขุดดินฐานรากและถมคืน</t>
  </si>
  <si>
    <t>1.3 ทรายหยาบ</t>
  </si>
  <si>
    <t>1.4 คอนกรีตหยาบ 1:3:5</t>
  </si>
  <si>
    <t>1.5 คอนกรีตโครงสร้าง 1:2:4</t>
  </si>
  <si>
    <t>1.6 ไม้แบบหล่อคอนกรีตทั่วไป</t>
  </si>
  <si>
    <t>1.7 เหล็กเสริม RB Dia 6 มม.</t>
  </si>
  <si>
    <t>1.8 เหล็กเสริม RB Dia 9 มม.</t>
  </si>
  <si>
    <t>1.9 เหล็กเสริม DB Dia 12 มม.</t>
  </si>
  <si>
    <t>1.10 ลวดผูกเหล็ก เบอร์ 18</t>
  </si>
  <si>
    <t>1.11 แผงกั้นอะคริลิก</t>
  </si>
  <si>
    <t>1.12 เสาสแตนเลส</t>
  </si>
  <si>
    <t>1.13 ประตู</t>
  </si>
  <si>
    <t>ตร.ม.</t>
  </si>
  <si>
    <t>ลบ.ม.</t>
  </si>
  <si>
    <t>กก.</t>
  </si>
  <si>
    <t>แผง</t>
  </si>
  <si>
    <t>ท่อน</t>
  </si>
  <si>
    <t>บาน</t>
  </si>
  <si>
    <t>แบบแสดงรายการปริมาณงาน และราคากลาง</t>
  </si>
  <si>
    <t>ชื่อโครงการ                 : งานก่อสร้างแผงกั้นอะคริลิก</t>
  </si>
  <si>
    <t>เจ้าของโครงการ           : ด่านตรวจคนเข้าเมือง จังหวัดมุกดาหาร</t>
  </si>
  <si>
    <t>สถานที่ก่อสร้าง            : ด่านสะพานมิตรภาพ 2 (มุกดาหาร-สะหวันนะเขต) ต.บางทรายใหญ่ อ.เมือง จ.มุกดาหาร</t>
  </si>
  <si>
    <t>รวมงานก่อสร้างแผงกั้นอะคริลิก</t>
  </si>
  <si>
    <t>รวมเป็นต้นทุน งานก่อสร้างทั้งหมด</t>
  </si>
  <si>
    <t>Factor F งานอาคาร</t>
  </si>
  <si>
    <t>ค่างานประมาณ ต่อหน่วย</t>
  </si>
  <si>
    <t>ปรับยอด</t>
  </si>
  <si>
    <t>รวมเป็นเงินทั้งสิ้น</t>
  </si>
  <si>
    <t>ลำดับที่</t>
  </si>
  <si>
    <t>ราคา/หน่วย</t>
  </si>
  <si>
    <t>บาท</t>
  </si>
  <si>
    <t>ราคารวม</t>
  </si>
  <si>
    <t>(บาท)</t>
  </si>
  <si>
    <t xml:space="preserve"> -ปูนซีเมนต์ปอร์ตแลนด์ (เช่น ตราเสือ, งูเห่า นกอินทรีย์ฯ)</t>
  </si>
  <si>
    <t xml:space="preserve"> -ทรายหยาบ</t>
  </si>
  <si>
    <t xml:space="preserve"> -หินเบอร์ 1-2/กรวดคละ</t>
  </si>
  <si>
    <t xml:space="preserve"> -น้ำผสมคอนกรีต</t>
  </si>
  <si>
    <t>รวมคอนกรีต 1 : 3 : 5</t>
  </si>
  <si>
    <t>คอนกรีตส่วนผสม 1 : 3 : 5 (คอนกรีตหยาบ)</t>
  </si>
  <si>
    <t xml:space="preserve">คอนกรีตส่วนผสม 1 : 2 : 4 </t>
  </si>
  <si>
    <t>รวมคอนกรีต 1 : 2 : 4</t>
  </si>
  <si>
    <t>ไม้แบบหล่อคอนกรีตทั่วไปเฉลี่ยใช้งาน 80%</t>
  </si>
  <si>
    <t xml:space="preserve"> </t>
  </si>
  <si>
    <t xml:space="preserve"> -ไม้ยางขนาด 1.1/2" x 3" ยาว 2.50-6.00 เมตร</t>
  </si>
  <si>
    <t xml:space="preserve"> -ตะปู</t>
  </si>
  <si>
    <t>รวมไม้แบบหล่อคอนกรีตเฉลี่ยใช้งาน 80%</t>
  </si>
  <si>
    <t>แผงกั้นอะคริลิก ต่อ 1 แผง</t>
  </si>
  <si>
    <t xml:space="preserve"> -แผ่นอะคริลิกขนาด 1.20 x 1.80 ม. หนา 10 มม.</t>
  </si>
  <si>
    <t xml:space="preserve"> -กรอบสแตนเลส ขนาด 50 x 25 มม. หนา 1.50 มม.</t>
  </si>
  <si>
    <t xml:space="preserve"> -สแตนเลสยึดแผงอะคริลิก ขนาด 50 x 25 มม. หนา 1.50 มม.</t>
  </si>
  <si>
    <t xml:space="preserve"> -แผ่นสแตนเลสจับอะคริลิก ขนาด 50 x 30 มม. หนา 0.80 มม.</t>
  </si>
  <si>
    <t>รวมแผงกั้นอะคริลิก</t>
  </si>
  <si>
    <t>เสาสแตนเลส</t>
  </si>
  <si>
    <t xml:space="preserve"> -เสาสแตนเลส ขนาด 80 x 80 มม. หนา 2.0 มม.</t>
  </si>
  <si>
    <t xml:space="preserve"> -เพลทสแตนเลส ขนาด 150 x 150 มม. หนา 1.2 มม.</t>
  </si>
  <si>
    <t xml:space="preserve"> -Ancher Bolt ยาว 0.20 ม.</t>
  </si>
  <si>
    <t>รวมเสาสแตนเลส</t>
  </si>
  <si>
    <t>ประตู</t>
  </si>
  <si>
    <t xml:space="preserve"> -กรอบบานสแตนเลส ขนาด 50 x 25 มม. หนา 1.50 มม.</t>
  </si>
  <si>
    <t xml:space="preserve"> -บานพับสแตนเลส</t>
  </si>
  <si>
    <t xml:space="preserve"> -เครื่องคีย์การ์ด</t>
  </si>
  <si>
    <t>รวมประตู</t>
  </si>
  <si>
    <r>
      <t xml:space="preserve"> -ปุ่มยึดอะคริลิก ขนาด </t>
    </r>
    <r>
      <rPr>
        <sz val="9"/>
        <color indexed="8"/>
        <rFont val="Yu Gothic"/>
        <family val="2"/>
      </rPr>
      <t xml:space="preserve">Ø </t>
    </r>
    <r>
      <rPr>
        <sz val="14"/>
        <color indexed="8"/>
        <rFont val="TH SarabunPSK"/>
        <family val="2"/>
      </rPr>
      <t>15 มม.</t>
    </r>
  </si>
  <si>
    <t>ลิตร</t>
  </si>
  <si>
    <t>ลบ.ฟ.</t>
  </si>
  <si>
    <t>แผ่น</t>
  </si>
  <si>
    <t>ม.</t>
  </si>
  <si>
    <t>ตัว</t>
  </si>
  <si>
    <t>ต้น</t>
  </si>
  <si>
    <t>ชุด</t>
  </si>
  <si>
    <t xml:space="preserve"> =</t>
  </si>
  <si>
    <t xml:space="preserve"> -ไม้กระบากขนาด 1" x 6" - 8" ยาว 2.50-6.00 เมตร</t>
  </si>
  <si>
    <t>*</t>
  </si>
  <si>
    <t>ตารางคำนวณหาค่าวัสดุมวลรวมต่อหน่วยของงานก่อสร้าง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</si>
</sst>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.0000"/>
  </numFmts>
  <fonts count="47">
    <font>
      <sz val="11"/>
      <color theme="1"/>
      <name val="Calibri"/>
      <family val="2"/>
    </font>
    <font>
      <sz val="11"/>
      <color indexed="8"/>
      <name val="Tahoma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b/>
      <sz val="15"/>
      <color indexed="8"/>
      <name val="TH SarabunPSK"/>
      <family val="2"/>
    </font>
    <font>
      <b/>
      <sz val="13"/>
      <color indexed="8"/>
      <name val="TH SarabunPSK"/>
      <family val="2"/>
    </font>
    <font>
      <sz val="13"/>
      <color indexed="8"/>
      <name val="TH SarabunPSK"/>
      <family val="2"/>
    </font>
    <font>
      <b/>
      <sz val="12"/>
      <color indexed="8"/>
      <name val="TH SarabunPSK"/>
      <family val="2"/>
    </font>
    <font>
      <sz val="9"/>
      <color indexed="8"/>
      <name val="Yu Gothic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TH SarabunPSK"/>
      <family val="2"/>
    </font>
    <font>
      <sz val="13"/>
      <color theme="1"/>
      <name val="TH SarabunPSK"/>
      <family val="2"/>
    </font>
    <font>
      <b/>
      <sz val="13"/>
      <color theme="1"/>
      <name val="TH SarabunPSK"/>
      <family val="2"/>
    </font>
    <font>
      <sz val="14"/>
      <color theme="1"/>
      <name val="TH SarabunPSK"/>
      <family val="2"/>
    </font>
    <font>
      <b/>
      <sz val="15"/>
      <color theme="1"/>
      <name val="TH SarabunPSK"/>
      <family val="2"/>
    </font>
    <font>
      <b/>
      <sz val="12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 style="thin"/>
      <top/>
      <bottom style="double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0" fontId="41" fillId="0" borderId="0" xfId="0" applyFont="1" applyAlignment="1">
      <alignment/>
    </xf>
    <xf numFmtId="4" fontId="41" fillId="0" borderId="0" xfId="0" applyNumberFormat="1" applyFont="1" applyAlignment="1">
      <alignment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/>
    </xf>
    <xf numFmtId="0" fontId="43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4" fontId="42" fillId="0" borderId="0" xfId="0" applyNumberFormat="1" applyFont="1" applyAlignment="1">
      <alignment/>
    </xf>
    <xf numFmtId="4" fontId="43" fillId="0" borderId="0" xfId="0" applyNumberFormat="1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0" xfId="0" applyFont="1" applyBorder="1" applyAlignment="1">
      <alignment horizontal="left" vertical="center"/>
    </xf>
    <xf numFmtId="4" fontId="43" fillId="0" borderId="11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4" fontId="43" fillId="0" borderId="12" xfId="0" applyNumberFormat="1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12" xfId="0" applyFont="1" applyBorder="1" applyAlignment="1">
      <alignment horizontal="left" vertical="center"/>
    </xf>
    <xf numFmtId="4" fontId="43" fillId="0" borderId="13" xfId="0" applyNumberFormat="1" applyFont="1" applyBorder="1" applyAlignment="1">
      <alignment horizontal="center" vertical="center"/>
    </xf>
    <xf numFmtId="4" fontId="43" fillId="33" borderId="12" xfId="0" applyNumberFormat="1" applyFont="1" applyFill="1" applyBorder="1" applyAlignment="1">
      <alignment/>
    </xf>
    <xf numFmtId="4" fontId="42" fillId="33" borderId="12" xfId="0" applyNumberFormat="1" applyFont="1" applyFill="1" applyBorder="1" applyAlignment="1">
      <alignment/>
    </xf>
    <xf numFmtId="0" fontId="43" fillId="33" borderId="12" xfId="0" applyFont="1" applyFill="1" applyBorder="1" applyAlignment="1">
      <alignment horizontal="center" vertical="center"/>
    </xf>
    <xf numFmtId="4" fontId="43" fillId="33" borderId="12" xfId="0" applyNumberFormat="1" applyFont="1" applyFill="1" applyBorder="1" applyAlignment="1">
      <alignment horizontal="center" vertical="center"/>
    </xf>
    <xf numFmtId="4" fontId="43" fillId="0" borderId="14" xfId="0" applyNumberFormat="1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13" xfId="0" applyFont="1" applyBorder="1" applyAlignment="1">
      <alignment horizontal="left" vertical="center"/>
    </xf>
    <xf numFmtId="4" fontId="42" fillId="0" borderId="13" xfId="0" applyNumberFormat="1" applyFont="1" applyBorder="1" applyAlignment="1">
      <alignment/>
    </xf>
    <xf numFmtId="0" fontId="42" fillId="0" borderId="13" xfId="0" applyFont="1" applyBorder="1" applyAlignment="1">
      <alignment/>
    </xf>
    <xf numFmtId="4" fontId="43" fillId="0" borderId="15" xfId="0" applyNumberFormat="1" applyFont="1" applyBorder="1" applyAlignment="1">
      <alignment horizontal="center" vertical="center"/>
    </xf>
    <xf numFmtId="4" fontId="43" fillId="0" borderId="16" xfId="0" applyNumberFormat="1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0" fontId="41" fillId="0" borderId="18" xfId="0" applyFont="1" applyBorder="1" applyAlignment="1">
      <alignment horizontal="center" vertical="center"/>
    </xf>
    <xf numFmtId="0" fontId="41" fillId="0" borderId="19" xfId="0" applyFont="1" applyBorder="1" applyAlignment="1">
      <alignment horizontal="center" vertical="center"/>
    </xf>
    <xf numFmtId="0" fontId="41" fillId="0" borderId="13" xfId="0" applyFont="1" applyBorder="1" applyAlignment="1">
      <alignment horizontal="left" vertical="top"/>
    </xf>
    <xf numFmtId="0" fontId="41" fillId="0" borderId="20" xfId="0" applyFont="1" applyBorder="1" applyAlignment="1">
      <alignment horizontal="center" vertical="center"/>
    </xf>
    <xf numFmtId="0" fontId="41" fillId="0" borderId="13" xfId="0" applyFont="1" applyBorder="1" applyAlignment="1">
      <alignment/>
    </xf>
    <xf numFmtId="0" fontId="44" fillId="0" borderId="12" xfId="0" applyFont="1" applyBorder="1" applyAlignment="1">
      <alignment/>
    </xf>
    <xf numFmtId="0" fontId="44" fillId="0" borderId="12" xfId="0" applyFont="1" applyBorder="1" applyAlignment="1">
      <alignment horizontal="left" vertical="top"/>
    </xf>
    <xf numFmtId="4" fontId="41" fillId="0" borderId="21" xfId="0" applyNumberFormat="1" applyFont="1" applyBorder="1" applyAlignment="1">
      <alignment horizontal="center" vertical="center"/>
    </xf>
    <xf numFmtId="4" fontId="41" fillId="0" borderId="22" xfId="0" applyNumberFormat="1" applyFont="1" applyBorder="1" applyAlignment="1">
      <alignment horizontal="center" vertical="center"/>
    </xf>
    <xf numFmtId="4" fontId="41" fillId="0" borderId="13" xfId="0" applyNumberFormat="1" applyFont="1" applyBorder="1" applyAlignment="1">
      <alignment horizontal="center" vertical="center"/>
    </xf>
    <xf numFmtId="4" fontId="41" fillId="0" borderId="20" xfId="0" applyNumberFormat="1" applyFont="1" applyBorder="1" applyAlignment="1">
      <alignment horizontal="center" vertical="center"/>
    </xf>
    <xf numFmtId="4" fontId="44" fillId="0" borderId="12" xfId="0" applyNumberFormat="1" applyFont="1" applyBorder="1" applyAlignment="1">
      <alignment horizontal="center" vertical="center"/>
    </xf>
    <xf numFmtId="4" fontId="44" fillId="0" borderId="13" xfId="0" applyNumberFormat="1" applyFont="1" applyBorder="1" applyAlignment="1">
      <alignment horizontal="center" vertical="center"/>
    </xf>
    <xf numFmtId="4" fontId="44" fillId="0" borderId="13" xfId="0" applyNumberFormat="1" applyFont="1" applyBorder="1" applyAlignment="1">
      <alignment/>
    </xf>
    <xf numFmtId="4" fontId="44" fillId="0" borderId="12" xfId="0" applyNumberFormat="1" applyFont="1" applyBorder="1" applyAlignment="1">
      <alignment horizontal="center"/>
    </xf>
    <xf numFmtId="4" fontId="44" fillId="0" borderId="13" xfId="0" applyNumberFormat="1" applyFont="1" applyBorder="1" applyAlignment="1">
      <alignment horizontal="center"/>
    </xf>
    <xf numFmtId="4" fontId="41" fillId="0" borderId="20" xfId="0" applyNumberFormat="1" applyFont="1" applyBorder="1" applyAlignment="1">
      <alignment horizontal="center"/>
    </xf>
    <xf numFmtId="187" fontId="44" fillId="0" borderId="12" xfId="0" applyNumberFormat="1" applyFont="1" applyBorder="1" applyAlignment="1">
      <alignment horizontal="center" vertical="center"/>
    </xf>
    <xf numFmtId="187" fontId="44" fillId="0" borderId="12" xfId="0" applyNumberFormat="1" applyFont="1" applyBorder="1" applyAlignment="1">
      <alignment horizontal="center"/>
    </xf>
    <xf numFmtId="0" fontId="41" fillId="0" borderId="0" xfId="0" applyFont="1" applyAlignment="1">
      <alignment horizontal="left"/>
    </xf>
    <xf numFmtId="0" fontId="41" fillId="0" borderId="23" xfId="0" applyFont="1" applyBorder="1" applyAlignment="1">
      <alignment horizontal="left" vertical="center"/>
    </xf>
    <xf numFmtId="0" fontId="41" fillId="0" borderId="24" xfId="0" applyFont="1" applyBorder="1" applyAlignment="1">
      <alignment horizontal="left" vertical="center"/>
    </xf>
    <xf numFmtId="0" fontId="41" fillId="0" borderId="25" xfId="0" applyFont="1" applyBorder="1" applyAlignment="1">
      <alignment horizontal="left" vertical="center"/>
    </xf>
    <xf numFmtId="0" fontId="41" fillId="0" borderId="24" xfId="0" applyFont="1" applyBorder="1" applyAlignment="1">
      <alignment horizontal="left"/>
    </xf>
    <xf numFmtId="0" fontId="41" fillId="0" borderId="25" xfId="0" applyFont="1" applyBorder="1" applyAlignment="1">
      <alignment horizontal="left"/>
    </xf>
    <xf numFmtId="0" fontId="41" fillId="0" borderId="23" xfId="0" applyFont="1" applyBorder="1" applyAlignment="1">
      <alignment horizontal="left"/>
    </xf>
    <xf numFmtId="187" fontId="43" fillId="33" borderId="12" xfId="0" applyNumberFormat="1" applyFont="1" applyFill="1" applyBorder="1" applyAlignment="1">
      <alignment horizontal="center" vertical="center"/>
    </xf>
    <xf numFmtId="4" fontId="43" fillId="0" borderId="13" xfId="0" applyNumberFormat="1" applyFont="1" applyBorder="1" applyAlignment="1">
      <alignment horizontal="center" vertical="center"/>
    </xf>
    <xf numFmtId="4" fontId="43" fillId="0" borderId="15" xfId="0" applyNumberFormat="1" applyFont="1" applyBorder="1" applyAlignment="1">
      <alignment horizontal="center" vertical="center"/>
    </xf>
    <xf numFmtId="0" fontId="43" fillId="0" borderId="26" xfId="0" applyFont="1" applyBorder="1" applyAlignment="1">
      <alignment horizontal="center" vertical="center"/>
    </xf>
    <xf numFmtId="0" fontId="43" fillId="0" borderId="27" xfId="0" applyFont="1" applyBorder="1" applyAlignment="1">
      <alignment horizontal="center" vertical="center"/>
    </xf>
    <xf numFmtId="0" fontId="43" fillId="0" borderId="28" xfId="0" applyFont="1" applyBorder="1" applyAlignment="1">
      <alignment horizontal="center" vertical="center"/>
    </xf>
    <xf numFmtId="0" fontId="43" fillId="0" borderId="29" xfId="0" applyFont="1" applyBorder="1" applyAlignment="1">
      <alignment horizontal="left" vertical="center"/>
    </xf>
    <xf numFmtId="0" fontId="43" fillId="0" borderId="30" xfId="0" applyFont="1" applyBorder="1" applyAlignment="1">
      <alignment horizontal="left" vertical="center"/>
    </xf>
    <xf numFmtId="0" fontId="43" fillId="0" borderId="31" xfId="0" applyFont="1" applyBorder="1" applyAlignment="1">
      <alignment horizontal="left" vertical="center"/>
    </xf>
    <xf numFmtId="0" fontId="42" fillId="0" borderId="32" xfId="0" applyFont="1" applyBorder="1" applyAlignment="1">
      <alignment horizontal="left" vertical="center"/>
    </xf>
    <xf numFmtId="0" fontId="42" fillId="0" borderId="33" xfId="0" applyFont="1" applyBorder="1" applyAlignment="1">
      <alignment horizontal="left" vertical="center"/>
    </xf>
    <xf numFmtId="0" fontId="42" fillId="0" borderId="34" xfId="0" applyFont="1" applyBorder="1" applyAlignment="1">
      <alignment horizontal="left" vertical="center"/>
    </xf>
    <xf numFmtId="0" fontId="43" fillId="0" borderId="1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3" fillId="0" borderId="11" xfId="0" applyFont="1" applyBorder="1" applyAlignment="1">
      <alignment horizontal="left" vertical="center"/>
    </xf>
    <xf numFmtId="4" fontId="43" fillId="0" borderId="13" xfId="0" applyNumberFormat="1" applyFont="1" applyBorder="1" applyAlignment="1">
      <alignment horizontal="center"/>
    </xf>
    <xf numFmtId="0" fontId="43" fillId="0" borderId="13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3" fillId="0" borderId="13" xfId="0" applyFont="1" applyBorder="1" applyAlignment="1">
      <alignment vertical="center"/>
    </xf>
    <xf numFmtId="0" fontId="43" fillId="0" borderId="15" xfId="0" applyFont="1" applyBorder="1" applyAlignment="1">
      <alignment vertical="center"/>
    </xf>
    <xf numFmtId="0" fontId="43" fillId="33" borderId="12" xfId="0" applyFont="1" applyFill="1" applyBorder="1" applyAlignment="1">
      <alignment horizontal="right"/>
    </xf>
    <xf numFmtId="0" fontId="45" fillId="0" borderId="35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41" fillId="0" borderId="37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4" fontId="41" fillId="0" borderId="37" xfId="0" applyNumberFormat="1" applyFont="1" applyBorder="1" applyAlignment="1">
      <alignment horizontal="center" vertical="center"/>
    </xf>
    <xf numFmtId="4" fontId="41" fillId="0" borderId="20" xfId="0" applyNumberFormat="1" applyFont="1" applyBorder="1" applyAlignment="1">
      <alignment horizontal="center" vertical="center"/>
    </xf>
    <xf numFmtId="0" fontId="41" fillId="0" borderId="38" xfId="0" applyFont="1" applyBorder="1" applyAlignment="1">
      <alignment horizontal="center" vertical="center"/>
    </xf>
    <xf numFmtId="0" fontId="41" fillId="0" borderId="39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L29"/>
  <sheetViews>
    <sheetView zoomScale="120" zoomScaleNormal="120" zoomScalePageLayoutView="0" workbookViewId="0" topLeftCell="A1">
      <selection activeCell="O14" sqref="O14"/>
    </sheetView>
  </sheetViews>
  <sheetFormatPr defaultColWidth="9.140625" defaultRowHeight="15"/>
  <cols>
    <col min="1" max="1" width="5.00390625" style="6" bestFit="1" customWidth="1"/>
    <col min="2" max="2" width="50.28125" style="4" customWidth="1"/>
    <col min="3" max="3" width="7.421875" style="7" customWidth="1"/>
    <col min="4" max="4" width="6.8515625" style="4" customWidth="1"/>
    <col min="5" max="5" width="10.8515625" style="7" bestFit="1" customWidth="1"/>
    <col min="6" max="6" width="9.57421875" style="7" bestFit="1" customWidth="1"/>
    <col min="7" max="7" width="10.8515625" style="7" bestFit="1" customWidth="1"/>
    <col min="8" max="8" width="9.00390625" style="7" customWidth="1"/>
    <col min="9" max="9" width="9.57421875" style="7" bestFit="1" customWidth="1"/>
    <col min="10" max="10" width="13.57421875" style="7" customWidth="1"/>
    <col min="11" max="16384" width="9.00390625" style="4" customWidth="1"/>
  </cols>
  <sheetData>
    <row r="1" spans="1:10" ht="17.25">
      <c r="A1" s="58" t="s">
        <v>31</v>
      </c>
      <c r="B1" s="59"/>
      <c r="C1" s="59"/>
      <c r="D1" s="59"/>
      <c r="E1" s="59"/>
      <c r="F1" s="59"/>
      <c r="G1" s="59"/>
      <c r="H1" s="59"/>
      <c r="I1" s="59"/>
      <c r="J1" s="60"/>
    </row>
    <row r="2" spans="1:10" ht="17.25">
      <c r="A2" s="61" t="s">
        <v>32</v>
      </c>
      <c r="B2" s="62"/>
      <c r="C2" s="62"/>
      <c r="D2" s="62"/>
      <c r="E2" s="62"/>
      <c r="F2" s="62"/>
      <c r="G2" s="62"/>
      <c r="H2" s="62"/>
      <c r="I2" s="62"/>
      <c r="J2" s="63"/>
    </row>
    <row r="3" spans="1:10" ht="17.25">
      <c r="A3" s="67" t="s">
        <v>34</v>
      </c>
      <c r="B3" s="68"/>
      <c r="C3" s="68"/>
      <c r="D3" s="68"/>
      <c r="E3" s="68"/>
      <c r="F3" s="68"/>
      <c r="G3" s="68"/>
      <c r="H3" s="68"/>
      <c r="I3" s="68"/>
      <c r="J3" s="69"/>
    </row>
    <row r="4" spans="1:10" ht="17.25">
      <c r="A4" s="61" t="s">
        <v>33</v>
      </c>
      <c r="B4" s="62"/>
      <c r="C4" s="62"/>
      <c r="D4" s="62"/>
      <c r="E4" s="62"/>
      <c r="F4" s="62"/>
      <c r="G4" s="62"/>
      <c r="H4" s="62"/>
      <c r="I4" s="62"/>
      <c r="J4" s="63"/>
    </row>
    <row r="5" spans="1:10" ht="8.25" customHeight="1" thickBot="1">
      <c r="A5" s="64"/>
      <c r="B5" s="65"/>
      <c r="C5" s="65"/>
      <c r="D5" s="65"/>
      <c r="E5" s="65"/>
      <c r="F5" s="65"/>
      <c r="G5" s="65"/>
      <c r="H5" s="65"/>
      <c r="I5" s="65"/>
      <c r="J5" s="66"/>
    </row>
    <row r="6" spans="1:10" ht="18" thickTop="1">
      <c r="A6" s="71" t="s">
        <v>0</v>
      </c>
      <c r="B6" s="71" t="s">
        <v>1</v>
      </c>
      <c r="C6" s="56" t="s">
        <v>2</v>
      </c>
      <c r="D6" s="73" t="s">
        <v>3</v>
      </c>
      <c r="E6" s="70" t="s">
        <v>4</v>
      </c>
      <c r="F6" s="70"/>
      <c r="G6" s="70" t="s">
        <v>10</v>
      </c>
      <c r="H6" s="70"/>
      <c r="I6" s="21" t="s">
        <v>8</v>
      </c>
      <c r="J6" s="56" t="s">
        <v>9</v>
      </c>
    </row>
    <row r="7" spans="1:12" ht="18" thickBot="1">
      <c r="A7" s="72"/>
      <c r="B7" s="72"/>
      <c r="C7" s="57"/>
      <c r="D7" s="74"/>
      <c r="E7" s="26" t="s">
        <v>5</v>
      </c>
      <c r="F7" s="26" t="s">
        <v>6</v>
      </c>
      <c r="G7" s="26" t="s">
        <v>5</v>
      </c>
      <c r="H7" s="26" t="s">
        <v>6</v>
      </c>
      <c r="I7" s="27" t="s">
        <v>7</v>
      </c>
      <c r="J7" s="57"/>
      <c r="K7" s="5"/>
      <c r="L7" s="6"/>
    </row>
    <row r="8" spans="1:12" ht="18" thickTop="1">
      <c r="A8" s="22">
        <v>1</v>
      </c>
      <c r="B8" s="23" t="s">
        <v>11</v>
      </c>
      <c r="C8" s="24"/>
      <c r="D8" s="25"/>
      <c r="E8" s="16"/>
      <c r="F8" s="16"/>
      <c r="G8" s="16"/>
      <c r="H8" s="16"/>
      <c r="I8" s="16"/>
      <c r="J8" s="16"/>
      <c r="K8" s="5"/>
      <c r="L8" s="6"/>
    </row>
    <row r="9" spans="1:12" ht="17.25">
      <c r="A9" s="14"/>
      <c r="B9" s="15" t="s">
        <v>12</v>
      </c>
      <c r="C9" s="13">
        <v>91</v>
      </c>
      <c r="D9" s="14" t="s">
        <v>25</v>
      </c>
      <c r="E9" s="13"/>
      <c r="F9" s="13">
        <f>E9*C9</f>
        <v>0</v>
      </c>
      <c r="G9" s="13">
        <v>40</v>
      </c>
      <c r="H9" s="13">
        <f>G9*C9</f>
        <v>3640</v>
      </c>
      <c r="I9" s="13">
        <f>H9+F9</f>
        <v>3640</v>
      </c>
      <c r="J9" s="13"/>
      <c r="K9" s="5"/>
      <c r="L9" s="6"/>
    </row>
    <row r="10" spans="1:12" ht="17.25">
      <c r="A10" s="14"/>
      <c r="B10" s="15" t="s">
        <v>13</v>
      </c>
      <c r="C10" s="13">
        <v>34.59</v>
      </c>
      <c r="D10" s="14" t="s">
        <v>26</v>
      </c>
      <c r="E10" s="13"/>
      <c r="F10" s="13">
        <f aca="true" t="shared" si="0" ref="F10:F21">E10*C10</f>
        <v>0</v>
      </c>
      <c r="G10" s="13">
        <v>125</v>
      </c>
      <c r="H10" s="13">
        <f aca="true" t="shared" si="1" ref="H10:H21">G10*C10</f>
        <v>4323.75</v>
      </c>
      <c r="I10" s="13">
        <f aca="true" t="shared" si="2" ref="I10:I21">H10+F10</f>
        <v>4323.75</v>
      </c>
      <c r="J10" s="13"/>
      <c r="K10" s="5"/>
      <c r="L10" s="6"/>
    </row>
    <row r="11" spans="1:12" ht="17.25">
      <c r="A11" s="14"/>
      <c r="B11" s="15" t="s">
        <v>14</v>
      </c>
      <c r="C11" s="13">
        <v>2.47</v>
      </c>
      <c r="D11" s="14" t="s">
        <v>26</v>
      </c>
      <c r="E11" s="13">
        <v>200</v>
      </c>
      <c r="F11" s="13">
        <f t="shared" si="0"/>
        <v>494.00000000000006</v>
      </c>
      <c r="G11" s="13">
        <v>99</v>
      </c>
      <c r="H11" s="13">
        <f t="shared" si="1"/>
        <v>244.53000000000003</v>
      </c>
      <c r="I11" s="13">
        <f t="shared" si="2"/>
        <v>738.5300000000001</v>
      </c>
      <c r="J11" s="13"/>
      <c r="K11" s="5"/>
      <c r="L11" s="6"/>
    </row>
    <row r="12" spans="1:12" ht="17.25">
      <c r="A12" s="14"/>
      <c r="B12" s="15" t="s">
        <v>15</v>
      </c>
      <c r="C12" s="13">
        <v>2.47</v>
      </c>
      <c r="D12" s="14" t="s">
        <v>26</v>
      </c>
      <c r="E12" s="13">
        <v>1321.91</v>
      </c>
      <c r="F12" s="13">
        <f t="shared" si="0"/>
        <v>3265.1177000000002</v>
      </c>
      <c r="G12" s="13">
        <v>436</v>
      </c>
      <c r="H12" s="13">
        <f t="shared" si="1"/>
        <v>1076.92</v>
      </c>
      <c r="I12" s="13">
        <f t="shared" si="2"/>
        <v>4342.037700000001</v>
      </c>
      <c r="J12" s="13"/>
      <c r="K12" s="5"/>
      <c r="L12" s="6"/>
    </row>
    <row r="13" spans="1:12" ht="17.25">
      <c r="A13" s="14"/>
      <c r="B13" s="15" t="s">
        <v>16</v>
      </c>
      <c r="C13" s="13">
        <v>4.94</v>
      </c>
      <c r="D13" s="14" t="s">
        <v>26</v>
      </c>
      <c r="E13" s="13">
        <v>1526.39</v>
      </c>
      <c r="F13" s="13">
        <v>7540.34</v>
      </c>
      <c r="G13" s="13">
        <v>542</v>
      </c>
      <c r="H13" s="13">
        <f t="shared" si="1"/>
        <v>2677.48</v>
      </c>
      <c r="I13" s="13">
        <f t="shared" si="2"/>
        <v>10217.82</v>
      </c>
      <c r="J13" s="13"/>
      <c r="K13" s="5"/>
      <c r="L13" s="6"/>
    </row>
    <row r="14" spans="1:12" ht="17.25">
      <c r="A14" s="14"/>
      <c r="B14" s="15" t="s">
        <v>17</v>
      </c>
      <c r="C14" s="13">
        <v>35</v>
      </c>
      <c r="D14" s="14" t="s">
        <v>25</v>
      </c>
      <c r="E14" s="13">
        <v>655.52</v>
      </c>
      <c r="F14" s="13">
        <v>22943.13</v>
      </c>
      <c r="G14" s="13">
        <v>133</v>
      </c>
      <c r="H14" s="13">
        <f t="shared" si="1"/>
        <v>4655</v>
      </c>
      <c r="I14" s="13">
        <f t="shared" si="2"/>
        <v>27598.13</v>
      </c>
      <c r="J14" s="13"/>
      <c r="K14" s="5"/>
      <c r="L14" s="6"/>
    </row>
    <row r="15" spans="1:12" ht="17.25">
      <c r="A15" s="14"/>
      <c r="B15" s="15" t="s">
        <v>18</v>
      </c>
      <c r="C15" s="13">
        <v>32.5</v>
      </c>
      <c r="D15" s="14" t="s">
        <v>27</v>
      </c>
      <c r="E15" s="13">
        <v>21.89</v>
      </c>
      <c r="F15" s="13">
        <f t="shared" si="0"/>
        <v>711.4250000000001</v>
      </c>
      <c r="G15" s="13">
        <v>4.1</v>
      </c>
      <c r="H15" s="13">
        <f t="shared" si="1"/>
        <v>133.25</v>
      </c>
      <c r="I15" s="13">
        <f t="shared" si="2"/>
        <v>844.6750000000001</v>
      </c>
      <c r="J15" s="13"/>
      <c r="K15" s="5"/>
      <c r="L15" s="6"/>
    </row>
    <row r="16" spans="1:12" ht="17.25">
      <c r="A16" s="14"/>
      <c r="B16" s="15" t="s">
        <v>19</v>
      </c>
      <c r="C16" s="13">
        <v>377.44</v>
      </c>
      <c r="D16" s="14" t="s">
        <v>27</v>
      </c>
      <c r="E16" s="13">
        <v>26.22</v>
      </c>
      <c r="F16" s="13">
        <f t="shared" si="0"/>
        <v>9896.4768</v>
      </c>
      <c r="G16" s="13">
        <v>3.3</v>
      </c>
      <c r="H16" s="13">
        <f t="shared" si="1"/>
        <v>1245.552</v>
      </c>
      <c r="I16" s="13">
        <f t="shared" si="2"/>
        <v>11142.0288</v>
      </c>
      <c r="J16" s="13"/>
      <c r="K16" s="5"/>
      <c r="L16" s="6"/>
    </row>
    <row r="17" spans="1:12" ht="17.25">
      <c r="A17" s="14"/>
      <c r="B17" s="15" t="s">
        <v>20</v>
      </c>
      <c r="C17" s="13">
        <v>130</v>
      </c>
      <c r="D17" s="14" t="s">
        <v>27</v>
      </c>
      <c r="E17" s="13">
        <v>26.12</v>
      </c>
      <c r="F17" s="13">
        <f t="shared" si="0"/>
        <v>3395.6</v>
      </c>
      <c r="G17" s="13">
        <v>3.3</v>
      </c>
      <c r="H17" s="13">
        <f t="shared" si="1"/>
        <v>429</v>
      </c>
      <c r="I17" s="13">
        <f t="shared" si="2"/>
        <v>3824.6</v>
      </c>
      <c r="J17" s="13"/>
      <c r="K17" s="5"/>
      <c r="L17" s="6"/>
    </row>
    <row r="18" spans="1:12" ht="17.25">
      <c r="A18" s="14"/>
      <c r="B18" s="15" t="s">
        <v>21</v>
      </c>
      <c r="C18" s="13">
        <v>2.16</v>
      </c>
      <c r="D18" s="14" t="s">
        <v>27</v>
      </c>
      <c r="E18" s="13">
        <v>22.59</v>
      </c>
      <c r="F18" s="13">
        <f t="shared" si="0"/>
        <v>48.7944</v>
      </c>
      <c r="G18" s="13"/>
      <c r="H18" s="13">
        <f t="shared" si="1"/>
        <v>0</v>
      </c>
      <c r="I18" s="13">
        <f t="shared" si="2"/>
        <v>48.7944</v>
      </c>
      <c r="J18" s="13"/>
      <c r="K18" s="5"/>
      <c r="L18" s="6"/>
    </row>
    <row r="19" spans="1:12" ht="17.25">
      <c r="A19" s="14"/>
      <c r="B19" s="15" t="s">
        <v>22</v>
      </c>
      <c r="C19" s="13">
        <v>59</v>
      </c>
      <c r="D19" s="14" t="s">
        <v>28</v>
      </c>
      <c r="E19" s="13">
        <v>5381.86</v>
      </c>
      <c r="F19" s="13">
        <v>317529.73</v>
      </c>
      <c r="G19" s="13">
        <v>350</v>
      </c>
      <c r="H19" s="13">
        <f t="shared" si="1"/>
        <v>20650</v>
      </c>
      <c r="I19" s="13">
        <f t="shared" si="2"/>
        <v>338179.73</v>
      </c>
      <c r="J19" s="13"/>
      <c r="K19" s="5"/>
      <c r="L19" s="6"/>
    </row>
    <row r="20" spans="1:12" ht="17.25">
      <c r="A20" s="14"/>
      <c r="B20" s="15" t="s">
        <v>23</v>
      </c>
      <c r="C20" s="13">
        <v>61</v>
      </c>
      <c r="D20" s="14" t="s">
        <v>29</v>
      </c>
      <c r="E20" s="13">
        <v>1161.63</v>
      </c>
      <c r="F20" s="13">
        <v>70859.39</v>
      </c>
      <c r="G20" s="13">
        <v>266</v>
      </c>
      <c r="H20" s="13">
        <f t="shared" si="1"/>
        <v>16226</v>
      </c>
      <c r="I20" s="13">
        <f t="shared" si="2"/>
        <v>87085.39</v>
      </c>
      <c r="J20" s="13"/>
      <c r="K20" s="5"/>
      <c r="L20" s="6"/>
    </row>
    <row r="21" spans="1:12" ht="17.25">
      <c r="A21" s="14"/>
      <c r="B21" s="15" t="s">
        <v>24</v>
      </c>
      <c r="C21" s="13">
        <v>1</v>
      </c>
      <c r="D21" s="14" t="s">
        <v>30</v>
      </c>
      <c r="E21" s="13">
        <v>16624.46</v>
      </c>
      <c r="F21" s="13">
        <f t="shared" si="0"/>
        <v>16624.46</v>
      </c>
      <c r="G21" s="13">
        <v>210</v>
      </c>
      <c r="H21" s="13">
        <f t="shared" si="1"/>
        <v>210</v>
      </c>
      <c r="I21" s="13">
        <f t="shared" si="2"/>
        <v>16834.46</v>
      </c>
      <c r="J21" s="13"/>
      <c r="K21" s="5"/>
      <c r="L21" s="6"/>
    </row>
    <row r="22" spans="1:12" ht="13.5" customHeight="1">
      <c r="A22" s="14"/>
      <c r="B22" s="15"/>
      <c r="C22" s="13"/>
      <c r="D22" s="14"/>
      <c r="E22" s="13"/>
      <c r="F22" s="13"/>
      <c r="G22" s="13"/>
      <c r="H22" s="13"/>
      <c r="I22" s="13"/>
      <c r="J22" s="13"/>
      <c r="K22" s="5"/>
      <c r="L22" s="6"/>
    </row>
    <row r="23" spans="1:12" ht="17.25">
      <c r="A23" s="19"/>
      <c r="B23" s="19" t="s">
        <v>35</v>
      </c>
      <c r="C23" s="20"/>
      <c r="D23" s="19"/>
      <c r="E23" s="20"/>
      <c r="F23" s="20">
        <v>453308.47</v>
      </c>
      <c r="G23" s="20"/>
      <c r="H23" s="20">
        <f>SUM(H9:H22)</f>
        <v>55511.482</v>
      </c>
      <c r="I23" s="20">
        <f>SUM(I9:I22)</f>
        <v>508819.9459</v>
      </c>
      <c r="J23" s="20"/>
      <c r="K23" s="5"/>
      <c r="L23" s="6"/>
    </row>
    <row r="24" spans="1:10" ht="7.5" customHeight="1">
      <c r="A24" s="9"/>
      <c r="B24" s="10"/>
      <c r="C24" s="8"/>
      <c r="D24" s="12"/>
      <c r="E24" s="8"/>
      <c r="F24" s="8"/>
      <c r="G24" s="8"/>
      <c r="H24" s="8"/>
      <c r="I24" s="8"/>
      <c r="J24" s="11"/>
    </row>
    <row r="25" spans="1:10" ht="17.25">
      <c r="A25" s="75" t="s">
        <v>36</v>
      </c>
      <c r="B25" s="75"/>
      <c r="C25" s="75"/>
      <c r="D25" s="75"/>
      <c r="E25" s="75"/>
      <c r="F25" s="17">
        <f>F23</f>
        <v>453308.47</v>
      </c>
      <c r="G25" s="17"/>
      <c r="H25" s="17">
        <f>H23</f>
        <v>55511.482</v>
      </c>
      <c r="I25" s="20">
        <f>I23</f>
        <v>508819.9459</v>
      </c>
      <c r="J25" s="18"/>
    </row>
    <row r="26" spans="1:10" ht="17.25">
      <c r="A26" s="75" t="s">
        <v>37</v>
      </c>
      <c r="B26" s="75"/>
      <c r="C26" s="75"/>
      <c r="D26" s="75"/>
      <c r="E26" s="75"/>
      <c r="F26" s="17"/>
      <c r="G26" s="17"/>
      <c r="H26" s="17"/>
      <c r="I26" s="55">
        <v>1.2685</v>
      </c>
      <c r="J26" s="18"/>
    </row>
    <row r="27" spans="1:10" ht="17.25">
      <c r="A27" s="75" t="s">
        <v>38</v>
      </c>
      <c r="B27" s="75"/>
      <c r="C27" s="75"/>
      <c r="D27" s="75"/>
      <c r="E27" s="75"/>
      <c r="F27" s="17"/>
      <c r="G27" s="17"/>
      <c r="H27" s="17"/>
      <c r="I27" s="20">
        <v>645438.11</v>
      </c>
      <c r="J27" s="18"/>
    </row>
    <row r="28" spans="1:10" ht="17.25">
      <c r="A28" s="75" t="s">
        <v>39</v>
      </c>
      <c r="B28" s="75"/>
      <c r="C28" s="75"/>
      <c r="D28" s="75"/>
      <c r="E28" s="75"/>
      <c r="F28" s="17"/>
      <c r="G28" s="17"/>
      <c r="H28" s="17"/>
      <c r="I28" s="20">
        <v>0</v>
      </c>
      <c r="J28" s="18"/>
    </row>
    <row r="29" spans="1:10" ht="17.25">
      <c r="A29" s="75" t="s">
        <v>40</v>
      </c>
      <c r="B29" s="75"/>
      <c r="C29" s="75"/>
      <c r="D29" s="75"/>
      <c r="E29" s="75"/>
      <c r="F29" s="17"/>
      <c r="G29" s="17"/>
      <c r="H29" s="17"/>
      <c r="I29" s="20">
        <f>I27</f>
        <v>645438.11</v>
      </c>
      <c r="J29" s="18"/>
    </row>
  </sheetData>
  <sheetProtection/>
  <mergeCells count="17">
    <mergeCell ref="A25:E25"/>
    <mergeCell ref="A26:E26"/>
    <mergeCell ref="A27:E27"/>
    <mergeCell ref="A28:E28"/>
    <mergeCell ref="A29:E29"/>
    <mergeCell ref="J6:J7"/>
    <mergeCell ref="A1:J1"/>
    <mergeCell ref="A2:J2"/>
    <mergeCell ref="A4:J4"/>
    <mergeCell ref="A5:J5"/>
    <mergeCell ref="A3:J3"/>
    <mergeCell ref="E6:F6"/>
    <mergeCell ref="G6:H6"/>
    <mergeCell ref="A6:A7"/>
    <mergeCell ref="B6:B7"/>
    <mergeCell ref="C6:C7"/>
    <mergeCell ref="D6:D7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G38"/>
  <sheetViews>
    <sheetView tabSelected="1" zoomScale="120" zoomScaleNormal="120" zoomScalePageLayoutView="0" workbookViewId="0" topLeftCell="A1">
      <selection activeCell="L44" sqref="L43:L44"/>
    </sheetView>
  </sheetViews>
  <sheetFormatPr defaultColWidth="9.140625" defaultRowHeight="15"/>
  <cols>
    <col min="1" max="1" width="4.8515625" style="3" bestFit="1" customWidth="1"/>
    <col min="2" max="2" width="42.57421875" style="1" customWidth="1"/>
    <col min="3" max="6" width="9.00390625" style="2" customWidth="1"/>
    <col min="7" max="7" width="9.00390625" style="48" customWidth="1"/>
    <col min="8" max="16384" width="9.00390625" style="1" customWidth="1"/>
  </cols>
  <sheetData>
    <row r="1" spans="1:7" ht="20.25" thickBot="1">
      <c r="A1" s="76" t="s">
        <v>86</v>
      </c>
      <c r="B1" s="76"/>
      <c r="C1" s="76"/>
      <c r="D1" s="76"/>
      <c r="E1" s="76"/>
      <c r="F1" s="76"/>
      <c r="G1" s="76"/>
    </row>
    <row r="2" spans="1:7" ht="18.75">
      <c r="A2" s="77" t="s">
        <v>41</v>
      </c>
      <c r="B2" s="79" t="s">
        <v>1</v>
      </c>
      <c r="C2" s="81" t="s">
        <v>2</v>
      </c>
      <c r="D2" s="81" t="s">
        <v>3</v>
      </c>
      <c r="E2" s="36" t="s">
        <v>42</v>
      </c>
      <c r="F2" s="36" t="s">
        <v>44</v>
      </c>
      <c r="G2" s="83" t="s">
        <v>9</v>
      </c>
    </row>
    <row r="3" spans="1:7" ht="19.5" thickBot="1">
      <c r="A3" s="78"/>
      <c r="B3" s="80"/>
      <c r="C3" s="82"/>
      <c r="D3" s="82"/>
      <c r="E3" s="37" t="s">
        <v>43</v>
      </c>
      <c r="F3" s="37" t="s">
        <v>45</v>
      </c>
      <c r="G3" s="84"/>
    </row>
    <row r="4" spans="1:7" ht="18.75">
      <c r="A4" s="30">
        <v>1</v>
      </c>
      <c r="B4" s="31" t="s">
        <v>51</v>
      </c>
      <c r="C4" s="38"/>
      <c r="D4" s="38"/>
      <c r="E4" s="38"/>
      <c r="F4" s="38"/>
      <c r="G4" s="49"/>
    </row>
    <row r="5" spans="1:7" ht="18.75">
      <c r="A5" s="28"/>
      <c r="B5" s="35" t="s">
        <v>46</v>
      </c>
      <c r="C5" s="40">
        <v>260</v>
      </c>
      <c r="D5" s="40" t="s">
        <v>27</v>
      </c>
      <c r="E5" s="40">
        <v>2.24</v>
      </c>
      <c r="F5" s="40">
        <f>E5*C5</f>
        <v>582.4000000000001</v>
      </c>
      <c r="G5" s="50"/>
    </row>
    <row r="6" spans="1:7" ht="18.75">
      <c r="A6" s="28"/>
      <c r="B6" s="35" t="s">
        <v>47</v>
      </c>
      <c r="C6" s="40">
        <v>0.62</v>
      </c>
      <c r="D6" s="40" t="s">
        <v>26</v>
      </c>
      <c r="E6" s="40">
        <v>257.01</v>
      </c>
      <c r="F6" s="40">
        <f>E6*C6</f>
        <v>159.34619999999998</v>
      </c>
      <c r="G6" s="50"/>
    </row>
    <row r="7" spans="1:7" ht="18.75">
      <c r="A7" s="28"/>
      <c r="B7" s="35" t="s">
        <v>48</v>
      </c>
      <c r="C7" s="40">
        <v>1.03</v>
      </c>
      <c r="D7" s="40" t="s">
        <v>26</v>
      </c>
      <c r="E7" s="40">
        <v>560.75</v>
      </c>
      <c r="F7" s="40">
        <f>E7*C7</f>
        <v>577.5725</v>
      </c>
      <c r="G7" s="50"/>
    </row>
    <row r="8" spans="1:7" ht="18.75">
      <c r="A8" s="28"/>
      <c r="B8" s="35" t="s">
        <v>49</v>
      </c>
      <c r="C8" s="40">
        <v>180</v>
      </c>
      <c r="D8" s="40" t="s">
        <v>76</v>
      </c>
      <c r="E8" s="46">
        <v>0.0144</v>
      </c>
      <c r="F8" s="40">
        <f>E8*C8</f>
        <v>2.592</v>
      </c>
      <c r="G8" s="50"/>
    </row>
    <row r="9" spans="1:7" ht="19.5" thickBot="1">
      <c r="A9" s="29"/>
      <c r="B9" s="32" t="s">
        <v>50</v>
      </c>
      <c r="C9" s="39">
        <v>1</v>
      </c>
      <c r="D9" s="39" t="s">
        <v>26</v>
      </c>
      <c r="E9" s="39" t="s">
        <v>83</v>
      </c>
      <c r="F9" s="39">
        <f>SUM(F5:F8)</f>
        <v>1321.9107000000001</v>
      </c>
      <c r="G9" s="51" t="s">
        <v>85</v>
      </c>
    </row>
    <row r="10" spans="1:7" ht="18.75">
      <c r="A10" s="30">
        <v>2</v>
      </c>
      <c r="B10" s="31" t="s">
        <v>52</v>
      </c>
      <c r="C10" s="41"/>
      <c r="D10" s="41"/>
      <c r="E10" s="41"/>
      <c r="F10" s="41"/>
      <c r="G10" s="49"/>
    </row>
    <row r="11" spans="1:7" ht="18.75">
      <c r="A11" s="28"/>
      <c r="B11" s="35" t="s">
        <v>46</v>
      </c>
      <c r="C11" s="40">
        <v>342</v>
      </c>
      <c r="D11" s="41" t="s">
        <v>27</v>
      </c>
      <c r="E11" s="40">
        <v>2.24</v>
      </c>
      <c r="F11" s="40">
        <f>E11*C11</f>
        <v>766.08</v>
      </c>
      <c r="G11" s="50"/>
    </row>
    <row r="12" spans="1:7" ht="18.75">
      <c r="A12" s="28"/>
      <c r="B12" s="35" t="s">
        <v>47</v>
      </c>
      <c r="C12" s="40">
        <v>0.57</v>
      </c>
      <c r="D12" s="40" t="s">
        <v>26</v>
      </c>
      <c r="E12" s="40">
        <v>257.01</v>
      </c>
      <c r="F12" s="40">
        <f>E12*C12</f>
        <v>146.49569999999997</v>
      </c>
      <c r="G12" s="50"/>
    </row>
    <row r="13" spans="1:7" ht="18.75">
      <c r="A13" s="28"/>
      <c r="B13" s="35" t="s">
        <v>48</v>
      </c>
      <c r="C13" s="40">
        <v>1.09</v>
      </c>
      <c r="D13" s="40" t="s">
        <v>26</v>
      </c>
      <c r="E13" s="40">
        <v>560.75</v>
      </c>
      <c r="F13" s="40">
        <f>E13*C13</f>
        <v>611.2175000000001</v>
      </c>
      <c r="G13" s="50"/>
    </row>
    <row r="14" spans="1:7" ht="18.75">
      <c r="A14" s="28"/>
      <c r="B14" s="35" t="s">
        <v>49</v>
      </c>
      <c r="C14" s="40">
        <v>180</v>
      </c>
      <c r="D14" s="40" t="s">
        <v>76</v>
      </c>
      <c r="E14" s="40">
        <v>0.01</v>
      </c>
      <c r="F14" s="40">
        <v>2.59</v>
      </c>
      <c r="G14" s="50"/>
    </row>
    <row r="15" spans="1:7" ht="19.5" thickBot="1">
      <c r="A15" s="29"/>
      <c r="B15" s="32" t="s">
        <v>53</v>
      </c>
      <c r="C15" s="39">
        <v>1</v>
      </c>
      <c r="D15" s="39" t="s">
        <v>26</v>
      </c>
      <c r="E15" s="39" t="s">
        <v>83</v>
      </c>
      <c r="F15" s="39">
        <v>1526.39</v>
      </c>
      <c r="G15" s="51" t="s">
        <v>85</v>
      </c>
    </row>
    <row r="16" spans="1:7" ht="18.75">
      <c r="A16" s="30">
        <v>3</v>
      </c>
      <c r="B16" s="31" t="s">
        <v>54</v>
      </c>
      <c r="C16" s="41"/>
      <c r="D16" s="41"/>
      <c r="E16" s="41"/>
      <c r="F16" s="41"/>
      <c r="G16" s="49"/>
    </row>
    <row r="17" spans="1:7" ht="18.75">
      <c r="A17" s="28" t="s">
        <v>55</v>
      </c>
      <c r="B17" s="35" t="s">
        <v>84</v>
      </c>
      <c r="C17" s="40">
        <v>0.8</v>
      </c>
      <c r="D17" s="40" t="s">
        <v>77</v>
      </c>
      <c r="E17" s="40">
        <v>607.48</v>
      </c>
      <c r="F17" s="40">
        <f>E17*C17</f>
        <v>485.98400000000004</v>
      </c>
      <c r="G17" s="50"/>
    </row>
    <row r="18" spans="1:7" ht="18.75">
      <c r="A18" s="28"/>
      <c r="B18" s="35" t="s">
        <v>56</v>
      </c>
      <c r="C18" s="40">
        <v>0.24</v>
      </c>
      <c r="D18" s="40" t="s">
        <v>77</v>
      </c>
      <c r="E18" s="40">
        <v>672.9</v>
      </c>
      <c r="F18" s="40">
        <f>E18*C18</f>
        <v>161.49599999999998</v>
      </c>
      <c r="G18" s="50"/>
    </row>
    <row r="19" spans="1:7" ht="18.75">
      <c r="A19" s="28"/>
      <c r="B19" s="35" t="s">
        <v>57</v>
      </c>
      <c r="C19" s="40">
        <v>0.2</v>
      </c>
      <c r="D19" s="40" t="s">
        <v>27</v>
      </c>
      <c r="E19" s="40">
        <v>40.19</v>
      </c>
      <c r="F19" s="40">
        <f>E19*C19</f>
        <v>8.038</v>
      </c>
      <c r="G19" s="50"/>
    </row>
    <row r="20" spans="1:7" ht="19.5" thickBot="1">
      <c r="A20" s="29"/>
      <c r="B20" s="32" t="s">
        <v>58</v>
      </c>
      <c r="C20" s="39">
        <v>1</v>
      </c>
      <c r="D20" s="39" t="s">
        <v>25</v>
      </c>
      <c r="E20" s="39" t="s">
        <v>83</v>
      </c>
      <c r="F20" s="39">
        <f>SUM(F17:F19)</f>
        <v>655.518</v>
      </c>
      <c r="G20" s="51" t="s">
        <v>85</v>
      </c>
    </row>
    <row r="21" spans="1:7" ht="18.75">
      <c r="A21" s="30">
        <v>4</v>
      </c>
      <c r="B21" s="31" t="s">
        <v>59</v>
      </c>
      <c r="C21" s="41"/>
      <c r="D21" s="41"/>
      <c r="E21" s="41"/>
      <c r="F21" s="41"/>
      <c r="G21" s="49"/>
    </row>
    <row r="22" spans="1:7" ht="18.75">
      <c r="A22" s="28"/>
      <c r="B22" s="35" t="s">
        <v>60</v>
      </c>
      <c r="C22" s="40">
        <v>1</v>
      </c>
      <c r="D22" s="40" t="s">
        <v>78</v>
      </c>
      <c r="E22" s="40">
        <v>3900</v>
      </c>
      <c r="F22" s="40">
        <f>E22*C22</f>
        <v>3900</v>
      </c>
      <c r="G22" s="50"/>
    </row>
    <row r="23" spans="1:7" ht="18.75">
      <c r="A23" s="28"/>
      <c r="B23" s="35" t="s">
        <v>61</v>
      </c>
      <c r="C23" s="40">
        <v>6.4</v>
      </c>
      <c r="D23" s="40" t="s">
        <v>79</v>
      </c>
      <c r="E23" s="40">
        <v>165.98</v>
      </c>
      <c r="F23" s="40">
        <f>E23*C23</f>
        <v>1062.272</v>
      </c>
      <c r="G23" s="50"/>
    </row>
    <row r="24" spans="1:7" ht="18.75">
      <c r="A24" s="28"/>
      <c r="B24" s="35" t="s">
        <v>62</v>
      </c>
      <c r="C24" s="40">
        <v>0.6</v>
      </c>
      <c r="D24" s="40" t="s">
        <v>79</v>
      </c>
      <c r="E24" s="40">
        <v>165.98</v>
      </c>
      <c r="F24" s="40">
        <f>E24*C24</f>
        <v>99.588</v>
      </c>
      <c r="G24" s="50"/>
    </row>
    <row r="25" spans="1:7" ht="18.75">
      <c r="A25" s="28"/>
      <c r="B25" s="35" t="s">
        <v>63</v>
      </c>
      <c r="C25" s="40">
        <v>0.03</v>
      </c>
      <c r="D25" s="40" t="s">
        <v>25</v>
      </c>
      <c r="E25" s="40">
        <v>666.66</v>
      </c>
      <c r="F25" s="40">
        <f>E25*C25</f>
        <v>19.999799999999997</v>
      </c>
      <c r="G25" s="50"/>
    </row>
    <row r="26" spans="1:7" ht="18.75">
      <c r="A26" s="28"/>
      <c r="B26" s="35" t="s">
        <v>75</v>
      </c>
      <c r="C26" s="40">
        <v>10</v>
      </c>
      <c r="D26" s="40" t="s">
        <v>80</v>
      </c>
      <c r="E26" s="40">
        <v>30</v>
      </c>
      <c r="F26" s="40">
        <f>E26*C26</f>
        <v>300</v>
      </c>
      <c r="G26" s="50"/>
    </row>
    <row r="27" spans="1:7" ht="19.5" thickBot="1">
      <c r="A27" s="29"/>
      <c r="B27" s="32" t="s">
        <v>64</v>
      </c>
      <c r="C27" s="39">
        <v>1</v>
      </c>
      <c r="D27" s="39" t="s">
        <v>28</v>
      </c>
      <c r="E27" s="39" t="s">
        <v>83</v>
      </c>
      <c r="F27" s="39">
        <f>SUM(F22:F26)</f>
        <v>5381.859799999999</v>
      </c>
      <c r="G27" s="51" t="s">
        <v>85</v>
      </c>
    </row>
    <row r="28" spans="1:7" ht="18.75">
      <c r="A28" s="30">
        <v>5</v>
      </c>
      <c r="B28" s="31" t="s">
        <v>65</v>
      </c>
      <c r="C28" s="41"/>
      <c r="D28" s="41"/>
      <c r="E28" s="41"/>
      <c r="F28" s="41"/>
      <c r="G28" s="49"/>
    </row>
    <row r="29" spans="1:7" ht="18.75">
      <c r="A29" s="28" t="s">
        <v>55</v>
      </c>
      <c r="B29" s="35" t="s">
        <v>66</v>
      </c>
      <c r="C29" s="40">
        <v>2</v>
      </c>
      <c r="D29" s="40" t="s">
        <v>79</v>
      </c>
      <c r="E29" s="40">
        <v>489.68</v>
      </c>
      <c r="F29" s="40">
        <f>E29*C29</f>
        <v>979.36</v>
      </c>
      <c r="G29" s="50"/>
    </row>
    <row r="30" spans="1:7" ht="18.75">
      <c r="A30" s="28" t="s">
        <v>55</v>
      </c>
      <c r="B30" s="34" t="s">
        <v>67</v>
      </c>
      <c r="C30" s="47">
        <v>0.0225</v>
      </c>
      <c r="D30" s="43" t="s">
        <v>25</v>
      </c>
      <c r="E30" s="43">
        <v>989.75</v>
      </c>
      <c r="F30" s="40">
        <f>E30*C30</f>
        <v>22.269375</v>
      </c>
      <c r="G30" s="52"/>
    </row>
    <row r="31" spans="1:7" ht="18.75">
      <c r="A31" s="28"/>
      <c r="B31" s="34" t="s">
        <v>68</v>
      </c>
      <c r="C31" s="43">
        <v>4</v>
      </c>
      <c r="D31" s="43" t="s">
        <v>80</v>
      </c>
      <c r="E31" s="43">
        <v>40</v>
      </c>
      <c r="F31" s="40">
        <f>E31*C31</f>
        <v>160</v>
      </c>
      <c r="G31" s="52"/>
    </row>
    <row r="32" spans="1:7" ht="19.5" thickBot="1">
      <c r="A32" s="29"/>
      <c r="B32" s="32" t="s">
        <v>69</v>
      </c>
      <c r="C32" s="45">
        <v>1</v>
      </c>
      <c r="D32" s="45" t="s">
        <v>81</v>
      </c>
      <c r="E32" s="39" t="s">
        <v>83</v>
      </c>
      <c r="F32" s="45">
        <f>SUM(F29:F31)</f>
        <v>1161.629375</v>
      </c>
      <c r="G32" s="53"/>
    </row>
    <row r="33" spans="1:7" ht="18.75">
      <c r="A33" s="30">
        <v>6</v>
      </c>
      <c r="B33" s="33" t="s">
        <v>70</v>
      </c>
      <c r="C33" s="44"/>
      <c r="D33" s="44"/>
      <c r="E33" s="44"/>
      <c r="F33" s="42"/>
      <c r="G33" s="54"/>
    </row>
    <row r="34" spans="1:7" ht="18.75">
      <c r="A34" s="28"/>
      <c r="B34" s="34" t="s">
        <v>71</v>
      </c>
      <c r="C34" s="43">
        <v>6.8</v>
      </c>
      <c r="D34" s="43" t="s">
        <v>79</v>
      </c>
      <c r="E34" s="43">
        <v>165.98</v>
      </c>
      <c r="F34" s="40">
        <f>E34*C34</f>
        <v>1128.664</v>
      </c>
      <c r="G34" s="52"/>
    </row>
    <row r="35" spans="1:7" ht="18.75">
      <c r="A35" s="28"/>
      <c r="B35" s="34" t="s">
        <v>60</v>
      </c>
      <c r="C35" s="43">
        <v>1.56</v>
      </c>
      <c r="D35" s="43" t="s">
        <v>25</v>
      </c>
      <c r="E35" s="43">
        <v>1805</v>
      </c>
      <c r="F35" s="40">
        <v>2816</v>
      </c>
      <c r="G35" s="52"/>
    </row>
    <row r="36" spans="1:7" ht="18.75">
      <c r="A36" s="28"/>
      <c r="B36" s="34" t="s">
        <v>72</v>
      </c>
      <c r="C36" s="43">
        <v>10</v>
      </c>
      <c r="D36" s="43" t="s">
        <v>80</v>
      </c>
      <c r="E36" s="43">
        <v>68</v>
      </c>
      <c r="F36" s="40">
        <f>E36*C36</f>
        <v>680</v>
      </c>
      <c r="G36" s="52"/>
    </row>
    <row r="37" spans="1:7" ht="18.75">
      <c r="A37" s="28"/>
      <c r="B37" s="34" t="s">
        <v>73</v>
      </c>
      <c r="C37" s="43">
        <v>1</v>
      </c>
      <c r="D37" s="43" t="s">
        <v>82</v>
      </c>
      <c r="E37" s="43">
        <v>12000</v>
      </c>
      <c r="F37" s="40">
        <f>E37*C37</f>
        <v>12000</v>
      </c>
      <c r="G37" s="52"/>
    </row>
    <row r="38" spans="1:7" ht="19.5" thickBot="1">
      <c r="A38" s="29"/>
      <c r="B38" s="32" t="s">
        <v>74</v>
      </c>
      <c r="C38" s="45">
        <v>1</v>
      </c>
      <c r="D38" s="45" t="s">
        <v>82</v>
      </c>
      <c r="E38" s="39" t="s">
        <v>83</v>
      </c>
      <c r="F38" s="39">
        <v>16624.46</v>
      </c>
      <c r="G38" s="53" t="s">
        <v>85</v>
      </c>
    </row>
  </sheetData>
  <sheetProtection/>
  <mergeCells count="6">
    <mergeCell ref="A1:G1"/>
    <mergeCell ref="A2:A3"/>
    <mergeCell ref="B2:B3"/>
    <mergeCell ref="C2:C3"/>
    <mergeCell ref="D2:D3"/>
    <mergeCell ref="G2:G3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2018-06-11T05:55:22Z</cp:lastPrinted>
  <dcterms:created xsi:type="dcterms:W3CDTF">2018-06-10T13:32:44Z</dcterms:created>
  <dcterms:modified xsi:type="dcterms:W3CDTF">2018-06-11T13:51:32Z</dcterms:modified>
  <cp:category/>
  <cp:version/>
  <cp:contentType/>
  <cp:contentStatus/>
</cp:coreProperties>
</file>